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_\Downloads\"/>
    </mc:Choice>
  </mc:AlternateContent>
  <bookViews>
    <workbookView xWindow="0" yWindow="0" windowWidth="20490" windowHeight="7530" activeTab="2"/>
  </bookViews>
  <sheets>
    <sheet name="Rent Roll" sheetId="7" r:id="rId1"/>
    <sheet name="Loan Summary" sheetId="5" r:id="rId2"/>
    <sheet name="Proforma" sheetId="4" r:id="rId3"/>
  </sheets>
  <externalReferences>
    <externalReference r:id="rId4"/>
  </externalReferences>
  <definedNames>
    <definedName name="Units">'[1]Executive Summary'!$F$15</definedName>
  </definedNames>
  <calcPr calcId="171027"/>
</workbook>
</file>

<file path=xl/calcChain.xml><?xml version="1.0" encoding="utf-8"?>
<calcChain xmlns="http://schemas.openxmlformats.org/spreadsheetml/2006/main">
  <c r="J29" i="4" l="1"/>
  <c r="G12" i="7"/>
  <c r="B15" i="7"/>
  <c r="B17" i="7" s="1"/>
  <c r="B21" i="7" s="1"/>
  <c r="G14" i="7"/>
  <c r="G11" i="7"/>
  <c r="G9" i="7"/>
  <c r="G8" i="7"/>
  <c r="G10" i="7"/>
  <c r="F15" i="7"/>
  <c r="G15" i="7"/>
  <c r="B20" i="7" l="1"/>
</calcChain>
</file>

<file path=xl/sharedStrings.xml><?xml version="1.0" encoding="utf-8"?>
<sst xmlns="http://schemas.openxmlformats.org/spreadsheetml/2006/main" count="75" uniqueCount="65">
  <si>
    <t xml:space="preserve"> </t>
  </si>
  <si>
    <t>Tenant Name</t>
  </si>
  <si>
    <t>SF NRA</t>
  </si>
  <si>
    <t>Annual</t>
  </si>
  <si>
    <t>PSF.</t>
  </si>
  <si>
    <t>TOTAL OCCUPIED</t>
  </si>
  <si>
    <t>TOTALS</t>
  </si>
  <si>
    <t>EFFECTIVE GROSS INCOME</t>
  </si>
  <si>
    <t>TOTAL EXPENSES</t>
  </si>
  <si>
    <t>NET OPERATING INCOME</t>
  </si>
  <si>
    <t>PROFORMA INCOME &amp; EXPENSE STATEMENT</t>
  </si>
  <si>
    <t>Less: Vacancy &amp; Collection Loss</t>
  </si>
  <si>
    <t>Insurance</t>
  </si>
  <si>
    <t>Total Other Income</t>
  </si>
  <si>
    <t>Total Potential Income</t>
  </si>
  <si>
    <t>Total Operating Expenses</t>
  </si>
  <si>
    <t>LOAN SUMMARY</t>
  </si>
  <si>
    <t>Loan Amount per Square Foot:</t>
  </si>
  <si>
    <t>Loan Term:</t>
  </si>
  <si>
    <t>Loan Amortization:</t>
  </si>
  <si>
    <t>Estimated Interest Rate:</t>
  </si>
  <si>
    <t>Debt Service Constant:</t>
  </si>
  <si>
    <t>Annual Debt Service:</t>
  </si>
  <si>
    <t>Estimated NOI:</t>
  </si>
  <si>
    <t>Current Debt Coverage Ratio:</t>
  </si>
  <si>
    <t>CURRENT RENTAL REVENUE</t>
  </si>
  <si>
    <t>Other Income:</t>
  </si>
  <si>
    <t xml:space="preserve">Management Fee </t>
  </si>
  <si>
    <t>Houston, Texas</t>
  </si>
  <si>
    <t>Administrative</t>
  </si>
  <si>
    <t>Utilities</t>
  </si>
  <si>
    <t>Property Taxes</t>
  </si>
  <si>
    <t>RENT ROLL</t>
  </si>
  <si>
    <t>Term</t>
  </si>
  <si>
    <t>Base Rent</t>
  </si>
  <si>
    <t>Commencement</t>
  </si>
  <si>
    <t>(Years)</t>
  </si>
  <si>
    <t>Western Talk</t>
  </si>
  <si>
    <t>Percent Occupied</t>
  </si>
  <si>
    <t>Percent Vacant</t>
  </si>
  <si>
    <t>Total</t>
  </si>
  <si>
    <t xml:space="preserve">Houston, Texas </t>
  </si>
  <si>
    <t>Vancant Space at Market</t>
  </si>
  <si>
    <t>Capitalization Rate:</t>
  </si>
  <si>
    <t>Estimated Value:</t>
  </si>
  <si>
    <t>Loan to Value Ratio:</t>
  </si>
  <si>
    <t>Signage</t>
  </si>
  <si>
    <t>Exp.</t>
  </si>
  <si>
    <t>Reimbursable Expenses</t>
  </si>
  <si>
    <t>Insurance Agency of Texas</t>
  </si>
  <si>
    <t>Signage R Us</t>
  </si>
  <si>
    <t>The Tool Shop</t>
  </si>
  <si>
    <t>Texas Wireless Communications</t>
  </si>
  <si>
    <t>Expenses</t>
  </si>
  <si>
    <t>NNN</t>
  </si>
  <si>
    <t>Hallmark</t>
  </si>
  <si>
    <t>Vacant Space</t>
  </si>
  <si>
    <t>Southwest Freeway Retail Center</t>
  </si>
  <si>
    <t>Proposed Loan Amount:</t>
  </si>
  <si>
    <t>POTENTIAL RENTAL INCOME</t>
  </si>
  <si>
    <t>South Texas Grocery (1)</t>
  </si>
  <si>
    <t>Footnotes:</t>
  </si>
  <si>
    <t>(1) South Texas Grocery additionally pays $15,000 per year in signage fees.</t>
  </si>
  <si>
    <t>Maintenance and Repair</t>
  </si>
  <si>
    <t>OPERATING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</si>
</sst>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General_)"/>
    <numFmt numFmtId="165" formatCode="0.00_)"/>
    <numFmt numFmtId="166" formatCode="0.000%"/>
    <numFmt numFmtId="167" formatCode="&quot;$&quot;#,##0.0000_);\(&quot;$&quot;#,##0.0000\)"/>
    <numFmt numFmtId="168" formatCode="&quot;$&quot;#,##0"/>
    <numFmt numFmtId="169" formatCode="&quot;$&quot;#,##0.00"/>
    <numFmt numFmtId="170" formatCode="_-* #,##0.0_-;\-* #,##0.0_-;_-* &quot;-&quot;??_-;_-@_-"/>
    <numFmt numFmtId="171" formatCode="#,##0\ &quot;f&quot;;\-#,##0\ &quot;f&quot;"/>
    <numFmt numFmtId="172" formatCode="#,##0.0000_);[Red]\(#,##0.0000\)"/>
  </numFmts>
  <fonts count="14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</font>
    <font>
      <b/>
      <i/>
      <sz val="11"/>
      <color indexed="62"/>
      <name val="Garamond"/>
      <family val="1"/>
    </font>
    <font>
      <sz val="11"/>
      <color indexed="62"/>
      <name val="Garamond"/>
      <family val="1"/>
    </font>
    <font>
      <b/>
      <sz val="11"/>
      <color indexed="62"/>
      <name val="Garamond"/>
      <family val="1"/>
    </font>
    <font>
      <b/>
      <u/>
      <sz val="11"/>
      <color indexed="62"/>
      <name val="Garamond"/>
      <family val="1"/>
    </font>
    <font>
      <b/>
      <i/>
      <sz val="12"/>
      <color indexed="62"/>
      <name val="Garamond"/>
      <family val="1"/>
    </font>
    <font>
      <b/>
      <sz val="12"/>
      <color indexed="62"/>
      <name val="Garamond"/>
      <family val="1"/>
    </font>
    <font>
      <b/>
      <sz val="10"/>
      <color indexed="62"/>
      <name val="Garamond"/>
      <family val="1"/>
    </font>
    <font>
      <sz val="10"/>
      <color indexed="62"/>
      <name val="Garamond"/>
      <family val="1"/>
    </font>
    <font>
      <sz val="12"/>
      <color indexed="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71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7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49" fontId="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</cellStyleXfs>
  <cellXfs count="112">
    <xf numFmtId="0" fontId="0" fillId="0" borderId="0" xfId="0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5" fontId="7" fillId="0" borderId="0" xfId="0" applyNumberFormat="1" applyFont="1" applyBorder="1" applyAlignment="1">
      <alignment horizontal="right"/>
    </xf>
    <xf numFmtId="7" fontId="6" fillId="0" borderId="0" xfId="0" applyNumberFormat="1" applyFont="1" applyBorder="1"/>
    <xf numFmtId="5" fontId="6" fillId="0" borderId="0" xfId="0" applyNumberFormat="1" applyFont="1" applyFill="1" applyBorder="1"/>
    <xf numFmtId="7" fontId="6" fillId="0" borderId="0" xfId="0" applyNumberFormat="1" applyFont="1" applyFill="1" applyBorder="1"/>
    <xf numFmtId="5" fontId="6" fillId="0" borderId="0" xfId="0" applyNumberFormat="1" applyFont="1" applyBorder="1"/>
    <xf numFmtId="169" fontId="6" fillId="0" borderId="0" xfId="0" applyNumberFormat="1" applyFont="1"/>
    <xf numFmtId="8" fontId="6" fillId="0" borderId="0" xfId="0" applyNumberFormat="1" applyFont="1"/>
    <xf numFmtId="164" fontId="7" fillId="0" borderId="0" xfId="0" applyNumberFormat="1" applyFont="1" applyFill="1" applyBorder="1" applyAlignment="1" applyProtection="1">
      <alignment horizontal="left"/>
    </xf>
    <xf numFmtId="6" fontId="6" fillId="0" borderId="0" xfId="0" applyNumberFormat="1" applyFont="1" applyFill="1" applyBorder="1"/>
    <xf numFmtId="5" fontId="7" fillId="0" borderId="0" xfId="0" applyNumberFormat="1" applyFont="1" applyBorder="1"/>
    <xf numFmtId="7" fontId="7" fillId="0" borderId="0" xfId="0" applyNumberFormat="1" applyFont="1" applyBorder="1"/>
    <xf numFmtId="6" fontId="7" fillId="0" borderId="0" xfId="0" applyNumberFormat="1" applyFont="1" applyFill="1" applyAlignment="1">
      <alignment horizontal="right"/>
    </xf>
    <xf numFmtId="7" fontId="7" fillId="0" borderId="0" xfId="0" applyNumberFormat="1" applyFont="1" applyFill="1" applyBorder="1"/>
    <xf numFmtId="0" fontId="7" fillId="0" borderId="0" xfId="0" applyFont="1"/>
    <xf numFmtId="164" fontId="6" fillId="0" borderId="0" xfId="0" applyNumberFormat="1" applyFont="1" applyFill="1" applyBorder="1" applyAlignment="1" applyProtection="1">
      <alignment horizontal="left"/>
    </xf>
    <xf numFmtId="6" fontId="6" fillId="0" borderId="0" xfId="0" applyNumberFormat="1" applyFont="1"/>
    <xf numFmtId="6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7" fontId="6" fillId="0" borderId="0" xfId="0" applyNumberFormat="1" applyFont="1"/>
    <xf numFmtId="168" fontId="6" fillId="0" borderId="0" xfId="0" applyNumberFormat="1" applyFont="1" applyFill="1" applyBorder="1"/>
    <xf numFmtId="168" fontId="6" fillId="0" borderId="0" xfId="0" applyNumberFormat="1" applyFont="1" applyBorder="1"/>
    <xf numFmtId="164" fontId="7" fillId="0" borderId="0" xfId="0" applyNumberFormat="1" applyFont="1" applyFill="1" applyBorder="1" applyProtection="1"/>
    <xf numFmtId="9" fontId="6" fillId="0" borderId="0" xfId="0" applyNumberFormat="1" applyFont="1" applyAlignment="1">
      <alignment horizontal="right"/>
    </xf>
    <xf numFmtId="7" fontId="6" fillId="0" borderId="0" xfId="0" applyNumberFormat="1" applyFont="1" applyFill="1"/>
    <xf numFmtId="10" fontId="6" fillId="0" borderId="0" xfId="0" applyNumberFormat="1" applyFont="1" applyAlignment="1">
      <alignment horizontal="center"/>
    </xf>
    <xf numFmtId="7" fontId="7" fillId="0" borderId="0" xfId="0" applyNumberFormat="1" applyFont="1"/>
    <xf numFmtId="7" fontId="7" fillId="0" borderId="0" xfId="0" applyNumberFormat="1" applyFont="1" applyFill="1"/>
    <xf numFmtId="0" fontId="6" fillId="0" borderId="0" xfId="0" applyFont="1" applyFill="1" applyBorder="1"/>
    <xf numFmtId="165" fontId="7" fillId="0" borderId="0" xfId="0" applyNumberFormat="1" applyFont="1" applyFill="1" applyBorder="1" applyAlignment="1" applyProtection="1">
      <alignment horizontal="left"/>
    </xf>
    <xf numFmtId="165" fontId="6" fillId="0" borderId="0" xfId="0" applyNumberFormat="1" applyFont="1" applyFill="1" applyBorder="1" applyProtection="1"/>
    <xf numFmtId="0" fontId="8" fillId="0" borderId="0" xfId="0" applyFont="1" applyFill="1" applyAlignment="1">
      <alignment horizontal="center"/>
    </xf>
    <xf numFmtId="165" fontId="6" fillId="0" borderId="0" xfId="0" applyNumberFormat="1" applyFont="1" applyFill="1" applyBorder="1" applyAlignment="1" applyProtection="1">
      <alignment horizontal="left"/>
    </xf>
    <xf numFmtId="168" fontId="6" fillId="0" borderId="0" xfId="0" applyNumberFormat="1" applyFont="1" applyFill="1" applyAlignment="1"/>
    <xf numFmtId="168" fontId="6" fillId="0" borderId="0" xfId="0" applyNumberFormat="1" applyFont="1" applyFill="1" applyBorder="1" applyAlignment="1"/>
    <xf numFmtId="9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8" fontId="6" fillId="0" borderId="0" xfId="0" applyNumberFormat="1" applyFont="1" applyFill="1"/>
    <xf numFmtId="168" fontId="6" fillId="0" borderId="0" xfId="0" applyNumberFormat="1" applyFont="1" applyFill="1"/>
    <xf numFmtId="5" fontId="7" fillId="0" borderId="0" xfId="0" applyNumberFormat="1" applyFont="1" applyFill="1" applyBorder="1"/>
    <xf numFmtId="5" fontId="7" fillId="0" borderId="0" xfId="0" applyNumberFormat="1" applyFont="1" applyFill="1"/>
    <xf numFmtId="0" fontId="6" fillId="0" borderId="0" xfId="0" applyFont="1" applyAlignment="1">
      <alignment vertical="top" wrapText="1"/>
    </xf>
    <xf numFmtId="6" fontId="6" fillId="0" borderId="0" xfId="0" applyNumberFormat="1" applyFont="1" applyFill="1" applyBorder="1" applyAlignment="1">
      <alignment horizontal="left"/>
    </xf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5" fontId="6" fillId="0" borderId="3" xfId="0" applyNumberFormat="1" applyFont="1" applyFill="1" applyBorder="1" applyAlignment="1">
      <alignment horizontal="right"/>
    </xf>
    <xf numFmtId="168" fontId="6" fillId="0" borderId="4" xfId="0" applyNumberFormat="1" applyFont="1" applyFill="1" applyBorder="1" applyAlignment="1"/>
    <xf numFmtId="0" fontId="6" fillId="0" borderId="4" xfId="0" applyFont="1" applyFill="1" applyBorder="1"/>
    <xf numFmtId="0" fontId="9" fillId="0" borderId="0" xfId="0" applyFont="1"/>
    <xf numFmtId="0" fontId="10" fillId="0" borderId="0" xfId="0" applyFont="1"/>
    <xf numFmtId="0" fontId="6" fillId="0" borderId="0" xfId="0" applyFont="1" applyFill="1" applyAlignment="1">
      <alignment horizontal="right"/>
    </xf>
    <xf numFmtId="0" fontId="9" fillId="0" borderId="3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3" fillId="0" borderId="5" xfId="0" applyFont="1" applyBorder="1"/>
    <xf numFmtId="3" fontId="13" fillId="0" borderId="0" xfId="0" applyNumberFormat="1" applyFont="1" applyBorder="1"/>
    <xf numFmtId="14" fontId="13" fillId="0" borderId="0" xfId="0" applyNumberFormat="1" applyFont="1" applyBorder="1"/>
    <xf numFmtId="0" fontId="13" fillId="0" borderId="0" xfId="0" applyFont="1" applyBorder="1"/>
    <xf numFmtId="6" fontId="13" fillId="0" borderId="0" xfId="0" applyNumberFormat="1" applyFont="1" applyBorder="1"/>
    <xf numFmtId="8" fontId="13" fillId="0" borderId="0" xfId="0" applyNumberFormat="1" applyFont="1" applyBorder="1"/>
    <xf numFmtId="6" fontId="13" fillId="0" borderId="6" xfId="0" applyNumberFormat="1" applyFont="1" applyBorder="1"/>
    <xf numFmtId="0" fontId="13" fillId="0" borderId="5" xfId="0" applyFont="1" applyFill="1" applyBorder="1"/>
    <xf numFmtId="0" fontId="13" fillId="0" borderId="0" xfId="0" applyFont="1" applyFill="1" applyBorder="1"/>
    <xf numFmtId="14" fontId="13" fillId="0" borderId="0" xfId="0" applyNumberFormat="1" applyFont="1" applyFill="1" applyBorder="1"/>
    <xf numFmtId="6" fontId="13" fillId="0" borderId="0" xfId="0" applyNumberFormat="1" applyFont="1" applyFill="1" applyBorder="1"/>
    <xf numFmtId="8" fontId="13" fillId="0" borderId="0" xfId="0" applyNumberFormat="1" applyFont="1" applyFill="1" applyBorder="1"/>
    <xf numFmtId="6" fontId="13" fillId="0" borderId="6" xfId="0" applyNumberFormat="1" applyFont="1" applyFill="1" applyBorder="1"/>
    <xf numFmtId="0" fontId="13" fillId="0" borderId="6" xfId="0" applyFont="1" applyBorder="1"/>
    <xf numFmtId="0" fontId="13" fillId="0" borderId="0" xfId="0" applyFont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3" fillId="2" borderId="13" xfId="0" applyFont="1" applyFill="1" applyBorder="1"/>
    <xf numFmtId="3" fontId="13" fillId="2" borderId="14" xfId="0" applyNumberFormat="1" applyFont="1" applyFill="1" applyBorder="1"/>
    <xf numFmtId="0" fontId="13" fillId="2" borderId="14" xfId="0" applyFont="1" applyFill="1" applyBorder="1"/>
    <xf numFmtId="6" fontId="13" fillId="2" borderId="14" xfId="0" applyNumberFormat="1" applyFont="1" applyFill="1" applyBorder="1"/>
    <xf numFmtId="8" fontId="13" fillId="2" borderId="14" xfId="0" applyNumberFormat="1" applyFont="1" applyFill="1" applyBorder="1"/>
    <xf numFmtId="6" fontId="13" fillId="2" borderId="15" xfId="0" applyNumberFormat="1" applyFont="1" applyFill="1" applyBorder="1"/>
    <xf numFmtId="0" fontId="13" fillId="2" borderId="15" xfId="0" applyFont="1" applyFill="1" applyBorder="1"/>
    <xf numFmtId="0" fontId="13" fillId="0" borderId="7" xfId="0" applyFont="1" applyBorder="1"/>
    <xf numFmtId="10" fontId="13" fillId="0" borderId="9" xfId="0" applyNumberFormat="1" applyFont="1" applyBorder="1"/>
    <xf numFmtId="0" fontId="13" fillId="0" borderId="16" xfId="0" applyFont="1" applyBorder="1"/>
    <xf numFmtId="10" fontId="13" fillId="0" borderId="17" xfId="0" applyNumberFormat="1" applyFont="1" applyBorder="1"/>
    <xf numFmtId="0" fontId="13" fillId="0" borderId="10" xfId="0" applyFont="1" applyBorder="1"/>
    <xf numFmtId="10" fontId="13" fillId="0" borderId="12" xfId="0" applyNumberFormat="1" applyFont="1" applyBorder="1"/>
    <xf numFmtId="0" fontId="11" fillId="0" borderId="3" xfId="0" applyFont="1" applyBorder="1"/>
    <xf numFmtId="0" fontId="12" fillId="0" borderId="3" xfId="0" applyFont="1" applyBorder="1"/>
    <xf numFmtId="0" fontId="11" fillId="0" borderId="3" xfId="0" applyFont="1" applyBorder="1" applyAlignment="1">
      <alignment horizontal="right"/>
    </xf>
    <xf numFmtId="6" fontId="6" fillId="0" borderId="0" xfId="0" applyNumberFormat="1" applyFont="1" applyFill="1" applyAlignment="1">
      <alignment horizontal="right"/>
    </xf>
    <xf numFmtId="8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8" fontId="10" fillId="0" borderId="0" xfId="0" applyNumberFormat="1" applyFont="1"/>
    <xf numFmtId="2" fontId="6" fillId="0" borderId="0" xfId="0" applyNumberFormat="1" applyFont="1" applyFill="1" applyAlignment="1">
      <alignment horizontal="right"/>
    </xf>
    <xf numFmtId="9" fontId="10" fillId="0" borderId="0" xfId="0" applyNumberFormat="1" applyFont="1"/>
    <xf numFmtId="0" fontId="6" fillId="0" borderId="4" xfId="0" applyFont="1" applyBorder="1"/>
    <xf numFmtId="168" fontId="6" fillId="0" borderId="18" xfId="0" applyNumberFormat="1" applyFont="1" applyFill="1" applyBorder="1"/>
    <xf numFmtId="14" fontId="7" fillId="0" borderId="0" xfId="0" applyNumberFormat="1" applyFont="1" applyAlignment="1">
      <alignment horizontal="right"/>
    </xf>
  </cellXfs>
  <cellStyles count="3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Enter Currency (0)" xfId="12"/>
    <cellStyle name="Enter Currency (2)" xfId="13"/>
    <cellStyle name="Enter Units (0)" xfId="14"/>
    <cellStyle name="Enter Units (1)" xfId="15"/>
    <cellStyle name="Enter Units (2)" xfId="16"/>
    <cellStyle name="Header1" xfId="17"/>
    <cellStyle name="Header2" xfId="18"/>
    <cellStyle name="Link Currency (0)" xfId="19"/>
    <cellStyle name="Link Currency (2)" xfId="20"/>
    <cellStyle name="Link Units (0)" xfId="21"/>
    <cellStyle name="Link Units (1)" xfId="22"/>
    <cellStyle name="Link Units (2)" xfId="23"/>
    <cellStyle name="Normal" xfId="0" builtinId="0"/>
    <cellStyle name="Normal - Style1" xfId="24"/>
    <cellStyle name="Percent [0]" xfId="25"/>
    <cellStyle name="Percent [00]" xfId="26"/>
    <cellStyle name="PrePop Currency (0)" xfId="27"/>
    <cellStyle name="PrePop Currency (2)" xfId="28"/>
    <cellStyle name="PrePop Units (0)" xfId="29"/>
    <cellStyle name="PrePop Units (1)" xfId="30"/>
    <cellStyle name="PrePop Units (2)" xfId="31"/>
    <cellStyle name="Text Indent A" xfId="32"/>
    <cellStyle name="Text Indent B" xfId="33"/>
    <cellStyle name="Text Indent C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YAN\Deals\A-Bulldog\Bulldog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Executive Summary"/>
      <sheetName val="Operating History"/>
      <sheetName val="Operating History &amp; Pro forma"/>
      <sheetName val="Current Economics 80%"/>
      <sheetName val="Current Economics 75%"/>
      <sheetName val="Loan Summary 80%"/>
      <sheetName val="Loan Summary 75%"/>
      <sheetName val="Jan2000 Rent Roll Analysis"/>
      <sheetName val="Rent Roll Sum"/>
      <sheetName val="Unit Mix"/>
      <sheetName val="grinde questions"/>
    </sheetNames>
    <sheetDataSet>
      <sheetData sheetId="0"/>
      <sheetData sheetId="1">
        <row r="15">
          <cell r="F15">
            <v>196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12" sqref="D12"/>
    </sheetView>
  </sheetViews>
  <sheetFormatPr defaultColWidth="9.140625" defaultRowHeight="12.75" x14ac:dyDescent="0.2"/>
  <cols>
    <col min="1" max="1" width="39.85546875" style="63" customWidth="1"/>
    <col min="2" max="2" width="10.28515625" style="63" bestFit="1" customWidth="1"/>
    <col min="3" max="3" width="19.42578125" style="63" bestFit="1" customWidth="1"/>
    <col min="4" max="4" width="12.42578125" style="63" bestFit="1" customWidth="1"/>
    <col min="5" max="5" width="8.85546875" style="63" bestFit="1" customWidth="1"/>
    <col min="6" max="6" width="12.5703125" style="63" bestFit="1" customWidth="1"/>
    <col min="7" max="7" width="9" style="63" bestFit="1" customWidth="1"/>
    <col min="8" max="8" width="11.42578125" style="63" bestFit="1" customWidth="1"/>
    <col min="9" max="16384" width="9.140625" style="63"/>
  </cols>
  <sheetData>
    <row r="1" spans="1:10" x14ac:dyDescent="0.2">
      <c r="A1" s="62" t="s">
        <v>57</v>
      </c>
    </row>
    <row r="2" spans="1:10" x14ac:dyDescent="0.2">
      <c r="A2" s="99" t="s">
        <v>28</v>
      </c>
      <c r="B2" s="99"/>
      <c r="C2" s="99"/>
      <c r="D2" s="99"/>
      <c r="E2" s="99"/>
      <c r="F2" s="99"/>
      <c r="G2" s="100"/>
      <c r="H2" s="101" t="s">
        <v>32</v>
      </c>
      <c r="I2" s="64"/>
      <c r="J2" s="64"/>
    </row>
    <row r="5" spans="1:10" ht="13.5" thickBot="1" x14ac:dyDescent="0.25"/>
    <row r="6" spans="1:10" ht="15.75" x14ac:dyDescent="0.25">
      <c r="A6" s="80" t="s">
        <v>0</v>
      </c>
      <c r="B6" s="81"/>
      <c r="C6" s="81"/>
      <c r="D6" s="81"/>
      <c r="E6" s="81" t="s">
        <v>33</v>
      </c>
      <c r="F6" s="81" t="s">
        <v>34</v>
      </c>
      <c r="G6" s="81"/>
      <c r="H6" s="82"/>
    </row>
    <row r="7" spans="1:10" ht="16.5" thickBot="1" x14ac:dyDescent="0.3">
      <c r="A7" s="83" t="s">
        <v>1</v>
      </c>
      <c r="B7" s="84" t="s">
        <v>2</v>
      </c>
      <c r="C7" s="84" t="s">
        <v>35</v>
      </c>
      <c r="D7" s="84" t="s">
        <v>47</v>
      </c>
      <c r="E7" s="84" t="s">
        <v>36</v>
      </c>
      <c r="F7" s="84" t="s">
        <v>3</v>
      </c>
      <c r="G7" s="84" t="s">
        <v>4</v>
      </c>
      <c r="H7" s="85" t="s">
        <v>53</v>
      </c>
    </row>
    <row r="8" spans="1:10" ht="15.75" x14ac:dyDescent="0.25">
      <c r="A8" s="65" t="s">
        <v>49</v>
      </c>
      <c r="B8" s="66">
        <v>1200</v>
      </c>
      <c r="C8" s="67">
        <v>42370</v>
      </c>
      <c r="D8" s="67">
        <v>46387</v>
      </c>
      <c r="E8" s="68">
        <v>10</v>
      </c>
      <c r="F8" s="69">
        <v>32400</v>
      </c>
      <c r="G8" s="70">
        <f t="shared" ref="G8:G15" si="0">F8/B8</f>
        <v>27</v>
      </c>
      <c r="H8" s="71" t="s">
        <v>54</v>
      </c>
    </row>
    <row r="9" spans="1:10" ht="15.75" x14ac:dyDescent="0.25">
      <c r="A9" s="65" t="s">
        <v>50</v>
      </c>
      <c r="B9" s="66">
        <v>1000</v>
      </c>
      <c r="C9" s="67">
        <v>40858</v>
      </c>
      <c r="D9" s="67">
        <v>46336</v>
      </c>
      <c r="E9" s="68">
        <v>10</v>
      </c>
      <c r="F9" s="69">
        <v>24000</v>
      </c>
      <c r="G9" s="70">
        <f t="shared" si="0"/>
        <v>24</v>
      </c>
      <c r="H9" s="71" t="s">
        <v>54</v>
      </c>
    </row>
    <row r="10" spans="1:10" ht="15.75" x14ac:dyDescent="0.25">
      <c r="A10" s="72" t="s">
        <v>51</v>
      </c>
      <c r="B10" s="73">
        <v>1000</v>
      </c>
      <c r="C10" s="74">
        <v>42257</v>
      </c>
      <c r="D10" s="74">
        <v>45909</v>
      </c>
      <c r="E10" s="73">
        <v>10</v>
      </c>
      <c r="F10" s="75">
        <v>24000</v>
      </c>
      <c r="G10" s="76">
        <f t="shared" si="0"/>
        <v>24</v>
      </c>
      <c r="H10" s="77" t="s">
        <v>54</v>
      </c>
    </row>
    <row r="11" spans="1:10" ht="15.75" x14ac:dyDescent="0.25">
      <c r="A11" s="65" t="s">
        <v>52</v>
      </c>
      <c r="B11" s="68">
        <v>900</v>
      </c>
      <c r="C11" s="67">
        <v>42080</v>
      </c>
      <c r="D11" s="67">
        <v>45732</v>
      </c>
      <c r="E11" s="68">
        <v>10</v>
      </c>
      <c r="F11" s="69">
        <v>21600</v>
      </c>
      <c r="G11" s="70">
        <f t="shared" si="0"/>
        <v>24</v>
      </c>
      <c r="H11" s="71" t="s">
        <v>54</v>
      </c>
    </row>
    <row r="12" spans="1:10" ht="15.75" x14ac:dyDescent="0.25">
      <c r="A12" s="65" t="s">
        <v>55</v>
      </c>
      <c r="B12" s="68">
        <v>3323</v>
      </c>
      <c r="C12" s="67">
        <v>41060</v>
      </c>
      <c r="D12" s="67">
        <v>46539</v>
      </c>
      <c r="E12" s="68">
        <v>15</v>
      </c>
      <c r="F12" s="69">
        <v>76429</v>
      </c>
      <c r="G12" s="70">
        <f t="shared" si="0"/>
        <v>23</v>
      </c>
      <c r="H12" s="71" t="s">
        <v>54</v>
      </c>
    </row>
    <row r="13" spans="1:10" ht="15.75" x14ac:dyDescent="0.25">
      <c r="A13" s="65" t="s">
        <v>60</v>
      </c>
      <c r="B13" s="68">
        <v>10000</v>
      </c>
      <c r="C13" s="67">
        <v>40575</v>
      </c>
      <c r="D13" s="67">
        <v>44227</v>
      </c>
      <c r="E13" s="68">
        <v>10</v>
      </c>
      <c r="F13" s="69">
        <v>225000</v>
      </c>
      <c r="G13" s="70">
        <v>22.5</v>
      </c>
      <c r="H13" s="71" t="s">
        <v>54</v>
      </c>
    </row>
    <row r="14" spans="1:10" ht="16.5" thickBot="1" x14ac:dyDescent="0.3">
      <c r="A14" s="65" t="s">
        <v>37</v>
      </c>
      <c r="B14" s="66">
        <v>1200</v>
      </c>
      <c r="C14" s="67">
        <v>42050</v>
      </c>
      <c r="D14" s="67">
        <v>45702</v>
      </c>
      <c r="E14" s="68">
        <v>10</v>
      </c>
      <c r="F14" s="69">
        <v>28800</v>
      </c>
      <c r="G14" s="70">
        <f t="shared" si="0"/>
        <v>24</v>
      </c>
      <c r="H14" s="71" t="s">
        <v>54</v>
      </c>
    </row>
    <row r="15" spans="1:10" ht="16.5" thickBot="1" x14ac:dyDescent="0.3">
      <c r="A15" s="86" t="s">
        <v>5</v>
      </c>
      <c r="B15" s="87">
        <f>SUM(B8:B14)</f>
        <v>18623</v>
      </c>
      <c r="C15" s="88"/>
      <c r="D15" s="88"/>
      <c r="E15" s="88"/>
      <c r="F15" s="89">
        <f>SUM(F8:F14)</f>
        <v>432229</v>
      </c>
      <c r="G15" s="90">
        <f t="shared" si="0"/>
        <v>23.209418461042798</v>
      </c>
      <c r="H15" s="91"/>
    </row>
    <row r="16" spans="1:10" ht="16.5" thickBot="1" x14ac:dyDescent="0.3">
      <c r="A16" s="65" t="s">
        <v>56</v>
      </c>
      <c r="B16" s="66">
        <v>1377</v>
      </c>
      <c r="C16" s="68"/>
      <c r="D16" s="68"/>
      <c r="E16" s="68"/>
      <c r="F16" s="68"/>
      <c r="G16" s="68"/>
      <c r="H16" s="78"/>
    </row>
    <row r="17" spans="1:8" ht="16.5" thickBot="1" x14ac:dyDescent="0.3">
      <c r="A17" s="86" t="s">
        <v>6</v>
      </c>
      <c r="B17" s="87">
        <f>B15+B16</f>
        <v>20000</v>
      </c>
      <c r="C17" s="88"/>
      <c r="D17" s="88"/>
      <c r="E17" s="88"/>
      <c r="F17" s="89"/>
      <c r="G17" s="88"/>
      <c r="H17" s="92"/>
    </row>
    <row r="18" spans="1:8" ht="15.75" x14ac:dyDescent="0.25">
      <c r="A18" s="79"/>
      <c r="B18" s="79"/>
      <c r="C18" s="79"/>
      <c r="D18" s="79"/>
      <c r="E18" s="79"/>
      <c r="F18" s="79"/>
      <c r="G18" s="79"/>
      <c r="H18" s="79"/>
    </row>
    <row r="19" spans="1:8" ht="16.5" thickBot="1" x14ac:dyDescent="0.3">
      <c r="A19" s="79"/>
      <c r="B19" s="79"/>
      <c r="C19" s="79"/>
      <c r="D19" s="79"/>
      <c r="E19" s="79"/>
      <c r="F19" s="79"/>
      <c r="G19" s="79"/>
      <c r="H19" s="79"/>
    </row>
    <row r="20" spans="1:8" ht="15.75" x14ac:dyDescent="0.25">
      <c r="A20" s="93" t="s">
        <v>38</v>
      </c>
      <c r="B20" s="94">
        <f>B15/B17</f>
        <v>0.93115000000000003</v>
      </c>
      <c r="C20" s="79"/>
      <c r="D20" s="79"/>
      <c r="E20" s="79"/>
      <c r="F20" s="79"/>
      <c r="G20" s="79"/>
      <c r="H20" s="79"/>
    </row>
    <row r="21" spans="1:8" ht="15.75" x14ac:dyDescent="0.25">
      <c r="A21" s="95" t="s">
        <v>39</v>
      </c>
      <c r="B21" s="96">
        <f>B16/B17</f>
        <v>6.8849999999999995E-2</v>
      </c>
      <c r="C21" s="79"/>
      <c r="D21" s="79"/>
      <c r="E21" s="79"/>
      <c r="F21" s="79"/>
      <c r="G21" s="79"/>
      <c r="H21" s="79"/>
    </row>
    <row r="22" spans="1:8" ht="16.5" thickBot="1" x14ac:dyDescent="0.3">
      <c r="A22" s="97" t="s">
        <v>40</v>
      </c>
      <c r="B22" s="98">
        <v>1</v>
      </c>
      <c r="C22" s="79"/>
      <c r="D22" s="79"/>
      <c r="E22" s="79"/>
      <c r="F22" s="79"/>
      <c r="G22" s="79"/>
      <c r="H22" s="79"/>
    </row>
    <row r="23" spans="1:8" ht="15.75" x14ac:dyDescent="0.25">
      <c r="A23" s="79"/>
      <c r="B23" s="79"/>
      <c r="C23" s="79"/>
      <c r="D23" s="79"/>
      <c r="E23" s="79"/>
      <c r="F23" s="79"/>
      <c r="G23" s="79"/>
      <c r="H23" s="79"/>
    </row>
    <row r="24" spans="1:8" ht="15.75" x14ac:dyDescent="0.25">
      <c r="A24" s="73"/>
    </row>
    <row r="25" spans="1:8" x14ac:dyDescent="0.2">
      <c r="A25" s="63" t="s">
        <v>61</v>
      </c>
    </row>
    <row r="26" spans="1:8" x14ac:dyDescent="0.2">
      <c r="A26" s="63" t="s">
        <v>62</v>
      </c>
    </row>
  </sheetData>
  <phoneticPr fontId="4" type="noConversion"/>
  <pageMargins left="0.75" right="0.75" top="1" bottom="1" header="0.5" footer="0.5"/>
  <pageSetup orientation="landscape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15" sqref="H15"/>
    </sheetView>
  </sheetViews>
  <sheetFormatPr defaultColWidth="9.140625" defaultRowHeight="15.75" x14ac:dyDescent="0.25"/>
  <cols>
    <col min="1" max="6" width="9.140625" style="57"/>
    <col min="7" max="7" width="12.140625" style="57" bestFit="1" customWidth="1"/>
    <col min="8" max="8" width="20.5703125" style="57" bestFit="1" customWidth="1"/>
    <col min="9" max="9" width="9.140625" style="57"/>
    <col min="10" max="10" width="14.85546875" style="57" bestFit="1" customWidth="1"/>
    <col min="11" max="12" width="9.140625" style="57"/>
    <col min="13" max="13" width="10.42578125" style="57" bestFit="1" customWidth="1"/>
    <col min="14" max="16384" width="9.140625" style="57"/>
  </cols>
  <sheetData>
    <row r="1" spans="1:8" x14ac:dyDescent="0.25">
      <c r="A1" s="56" t="s">
        <v>57</v>
      </c>
    </row>
    <row r="2" spans="1:8" x14ac:dyDescent="0.25">
      <c r="A2" s="59" t="s">
        <v>28</v>
      </c>
      <c r="B2" s="60"/>
      <c r="C2" s="60"/>
      <c r="D2" s="60"/>
      <c r="E2" s="60"/>
      <c r="F2" s="60"/>
      <c r="G2" s="60"/>
      <c r="H2" s="61" t="s">
        <v>16</v>
      </c>
    </row>
    <row r="5" spans="1:8" x14ac:dyDescent="0.25">
      <c r="A5" s="21" t="s">
        <v>58</v>
      </c>
      <c r="H5" s="102"/>
    </row>
    <row r="6" spans="1:8" x14ac:dyDescent="0.25">
      <c r="A6" s="21"/>
      <c r="H6" s="58"/>
    </row>
    <row r="7" spans="1:8" x14ac:dyDescent="0.25">
      <c r="A7" s="21"/>
      <c r="H7" s="58"/>
    </row>
    <row r="8" spans="1:8" x14ac:dyDescent="0.25">
      <c r="A8" s="21" t="s">
        <v>17</v>
      </c>
      <c r="H8" s="103"/>
    </row>
    <row r="9" spans="1:8" x14ac:dyDescent="0.25">
      <c r="A9" s="21"/>
      <c r="H9" s="58"/>
    </row>
    <row r="10" spans="1:8" x14ac:dyDescent="0.25">
      <c r="A10" s="21"/>
      <c r="H10" s="58"/>
    </row>
    <row r="11" spans="1:8" x14ac:dyDescent="0.25">
      <c r="A11" s="21" t="s">
        <v>18</v>
      </c>
      <c r="H11" s="58">
        <v>5</v>
      </c>
    </row>
    <row r="12" spans="1:8" x14ac:dyDescent="0.25">
      <c r="A12" s="21"/>
      <c r="H12" s="58"/>
    </row>
    <row r="13" spans="1:8" x14ac:dyDescent="0.25">
      <c r="A13" s="21"/>
      <c r="H13" s="58"/>
    </row>
    <row r="14" spans="1:8" x14ac:dyDescent="0.25">
      <c r="A14" s="21" t="s">
        <v>19</v>
      </c>
      <c r="H14" s="58">
        <v>25</v>
      </c>
    </row>
    <row r="15" spans="1:8" x14ac:dyDescent="0.25">
      <c r="A15" s="21"/>
      <c r="H15" s="58"/>
    </row>
    <row r="16" spans="1:8" x14ac:dyDescent="0.25">
      <c r="A16" s="21"/>
      <c r="H16" s="58"/>
    </row>
    <row r="17" spans="1:10" x14ac:dyDescent="0.25">
      <c r="A17" s="21" t="s">
        <v>20</v>
      </c>
      <c r="H17" s="104"/>
    </row>
    <row r="18" spans="1:10" x14ac:dyDescent="0.25">
      <c r="A18" s="21"/>
      <c r="H18" s="58"/>
    </row>
    <row r="19" spans="1:10" x14ac:dyDescent="0.25">
      <c r="A19" s="21"/>
      <c r="H19" s="58"/>
    </row>
    <row r="20" spans="1:10" x14ac:dyDescent="0.25">
      <c r="A20" s="21" t="s">
        <v>21</v>
      </c>
      <c r="H20" s="105"/>
    </row>
    <row r="21" spans="1:10" x14ac:dyDescent="0.25">
      <c r="A21" s="21"/>
      <c r="H21" s="58"/>
    </row>
    <row r="22" spans="1:10" x14ac:dyDescent="0.25">
      <c r="A22" s="21"/>
      <c r="H22" s="58"/>
    </row>
    <row r="23" spans="1:10" x14ac:dyDescent="0.25">
      <c r="A23" s="21" t="s">
        <v>22</v>
      </c>
      <c r="H23" s="102"/>
    </row>
    <row r="24" spans="1:10" x14ac:dyDescent="0.25">
      <c r="A24" s="21"/>
      <c r="H24" s="58"/>
    </row>
    <row r="25" spans="1:10" x14ac:dyDescent="0.25">
      <c r="A25" s="21"/>
      <c r="H25" s="58"/>
    </row>
    <row r="26" spans="1:10" x14ac:dyDescent="0.25">
      <c r="A26" s="21" t="s">
        <v>23</v>
      </c>
      <c r="H26" s="102"/>
    </row>
    <row r="27" spans="1:10" x14ac:dyDescent="0.25">
      <c r="A27" s="21"/>
      <c r="H27" s="102"/>
    </row>
    <row r="28" spans="1:10" x14ac:dyDescent="0.25">
      <c r="A28" s="21"/>
      <c r="H28" s="102"/>
    </row>
    <row r="29" spans="1:10" x14ac:dyDescent="0.25">
      <c r="A29" s="21" t="s">
        <v>43</v>
      </c>
      <c r="H29" s="42"/>
    </row>
    <row r="30" spans="1:10" x14ac:dyDescent="0.25">
      <c r="A30" s="21"/>
      <c r="H30" s="58"/>
    </row>
    <row r="31" spans="1:10" x14ac:dyDescent="0.25">
      <c r="A31" s="21"/>
      <c r="H31" s="58"/>
    </row>
    <row r="32" spans="1:10" x14ac:dyDescent="0.25">
      <c r="A32" s="21" t="s">
        <v>44</v>
      </c>
      <c r="H32" s="103"/>
      <c r="J32" s="106"/>
    </row>
    <row r="33" spans="1:8" x14ac:dyDescent="0.25">
      <c r="A33" s="21"/>
      <c r="H33" s="58"/>
    </row>
    <row r="34" spans="1:8" x14ac:dyDescent="0.25">
      <c r="A34" s="21"/>
      <c r="H34" s="58"/>
    </row>
    <row r="35" spans="1:8" x14ac:dyDescent="0.25">
      <c r="A35" s="21" t="s">
        <v>24</v>
      </c>
      <c r="H35" s="107"/>
    </row>
    <row r="36" spans="1:8" x14ac:dyDescent="0.25">
      <c r="A36" s="21"/>
      <c r="H36" s="58"/>
    </row>
    <row r="38" spans="1:8" x14ac:dyDescent="0.25">
      <c r="A38" s="57" t="s">
        <v>45</v>
      </c>
      <c r="H38" s="108"/>
    </row>
  </sheetData>
  <phoneticPr fontId="0" type="noConversion"/>
  <pageMargins left="0.75" right="0.75" top="1" bottom="1" header="0.5" footer="0.5"/>
  <pageSetup orientation="portrait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13" zoomScaleNormal="100" workbookViewId="0">
      <selection activeCell="J9" sqref="J9"/>
    </sheetView>
  </sheetViews>
  <sheetFormatPr defaultColWidth="9.140625" defaultRowHeight="15" x14ac:dyDescent="0.25"/>
  <cols>
    <col min="1" max="1" width="6.7109375" style="2" customWidth="1"/>
    <col min="2" max="3" width="9.140625" style="2"/>
    <col min="4" max="5" width="7" style="2" customWidth="1"/>
    <col min="6" max="6" width="12.7109375" style="2" customWidth="1"/>
    <col min="7" max="7" width="1.7109375" style="2" customWidth="1"/>
    <col min="8" max="8" width="7.28515625" style="2" bestFit="1" customWidth="1"/>
    <col min="9" max="9" width="5.42578125" style="2" customWidth="1"/>
    <col min="10" max="10" width="12" style="2" customWidth="1"/>
    <col min="11" max="11" width="1.5703125" style="2" customWidth="1"/>
    <col min="12" max="12" width="8" style="2" customWidth="1"/>
    <col min="13" max="13" width="7.5703125" style="2" customWidth="1"/>
    <col min="14" max="14" width="14.7109375" style="2" customWidth="1"/>
    <col min="15" max="15" width="1.28515625" style="2" customWidth="1"/>
    <col min="16" max="16" width="8" style="2" customWidth="1"/>
    <col min="17" max="17" width="4" style="2" customWidth="1"/>
    <col min="18" max="16384" width="9.140625" style="2"/>
  </cols>
  <sheetData>
    <row r="1" spans="1:17" x14ac:dyDescent="0.25">
      <c r="A1" s="1" t="s">
        <v>57</v>
      </c>
      <c r="L1" s="111"/>
      <c r="M1" s="111"/>
    </row>
    <row r="2" spans="1:17" x14ac:dyDescent="0.25">
      <c r="A2" s="50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N2" s="52" t="s">
        <v>10</v>
      </c>
      <c r="O2" s="3"/>
      <c r="P2" s="3"/>
    </row>
    <row r="3" spans="1:17" x14ac:dyDescent="0.25">
      <c r="A3" s="1"/>
      <c r="M3" s="109"/>
      <c r="N3" s="4"/>
    </row>
    <row r="4" spans="1:17" x14ac:dyDescent="0.25">
      <c r="A4" s="1"/>
      <c r="J4" s="5"/>
      <c r="K4" s="5"/>
      <c r="L4" s="5"/>
      <c r="M4" s="5"/>
      <c r="N4" s="4"/>
    </row>
    <row r="5" spans="1:17" x14ac:dyDescent="0.25">
      <c r="A5" s="6" t="s">
        <v>25</v>
      </c>
      <c r="C5" s="7"/>
      <c r="G5" s="8"/>
      <c r="H5" s="9"/>
      <c r="I5" s="9"/>
      <c r="J5" s="10"/>
      <c r="K5" s="11"/>
      <c r="L5" s="11"/>
      <c r="M5" s="5"/>
      <c r="N5" s="12"/>
      <c r="O5" s="3"/>
      <c r="P5" s="9"/>
    </row>
    <row r="6" spans="1:17" x14ac:dyDescent="0.25">
      <c r="A6" s="6"/>
      <c r="C6" s="7"/>
      <c r="G6" s="8"/>
      <c r="H6" s="9"/>
      <c r="I6" s="9"/>
      <c r="J6" s="10"/>
      <c r="K6" s="11"/>
      <c r="L6" s="11"/>
      <c r="M6" s="5"/>
      <c r="N6" s="12"/>
      <c r="O6" s="3"/>
      <c r="P6" s="9"/>
    </row>
    <row r="7" spans="1:17" x14ac:dyDescent="0.25">
      <c r="A7" s="6" t="s">
        <v>42</v>
      </c>
      <c r="C7" s="7"/>
      <c r="E7" s="13"/>
      <c r="F7" s="14"/>
      <c r="G7" s="8"/>
      <c r="H7" s="9"/>
      <c r="I7" s="9"/>
      <c r="J7" s="10"/>
      <c r="K7" s="11"/>
      <c r="L7" s="11"/>
      <c r="M7" s="5"/>
      <c r="N7" s="12"/>
      <c r="O7" s="3"/>
      <c r="P7" s="9"/>
    </row>
    <row r="8" spans="1:17" x14ac:dyDescent="0.25">
      <c r="A8" s="15"/>
      <c r="C8" s="7"/>
      <c r="G8" s="8"/>
      <c r="H8" s="9"/>
      <c r="I8" s="9"/>
      <c r="J8" s="16"/>
      <c r="K8" s="11"/>
      <c r="L8" s="11"/>
      <c r="M8" s="5"/>
      <c r="N8" s="17"/>
      <c r="O8" s="3"/>
      <c r="P8" s="9"/>
    </row>
    <row r="9" spans="1:17" x14ac:dyDescent="0.25">
      <c r="A9" s="15" t="s">
        <v>59</v>
      </c>
      <c r="C9" s="7"/>
      <c r="G9" s="8"/>
      <c r="H9" s="18"/>
      <c r="I9" s="18"/>
      <c r="J9" s="19"/>
      <c r="K9" s="20"/>
      <c r="L9" s="20"/>
      <c r="N9" s="17"/>
      <c r="O9" s="3"/>
      <c r="P9" s="18"/>
      <c r="Q9" s="21"/>
    </row>
    <row r="10" spans="1:17" x14ac:dyDescent="0.25">
      <c r="A10" s="22"/>
      <c r="C10" s="7"/>
      <c r="G10" s="3"/>
      <c r="H10" s="9"/>
      <c r="I10" s="9"/>
      <c r="J10" s="16"/>
      <c r="K10" s="11"/>
      <c r="L10" s="11"/>
      <c r="N10" s="3"/>
      <c r="O10" s="3"/>
      <c r="P10" s="9"/>
    </row>
    <row r="11" spans="1:17" x14ac:dyDescent="0.25">
      <c r="A11" s="15" t="s">
        <v>26</v>
      </c>
      <c r="C11" s="7"/>
      <c r="F11" s="23"/>
      <c r="G11" s="3"/>
      <c r="H11" s="9"/>
      <c r="I11" s="9"/>
      <c r="J11" s="24"/>
      <c r="K11" s="11"/>
      <c r="L11" s="25"/>
      <c r="M11" s="26"/>
      <c r="N11" s="9"/>
      <c r="O11" s="3"/>
      <c r="P11" s="9"/>
    </row>
    <row r="12" spans="1:17" x14ac:dyDescent="0.25">
      <c r="A12" s="22" t="s">
        <v>48</v>
      </c>
      <c r="C12" s="7"/>
      <c r="G12" s="3"/>
      <c r="H12" s="9"/>
      <c r="I12" s="9"/>
      <c r="J12" s="27"/>
      <c r="K12" s="11"/>
      <c r="L12" s="11"/>
      <c r="M12" s="26"/>
      <c r="N12" s="28"/>
      <c r="O12" s="3"/>
      <c r="P12" s="9"/>
    </row>
    <row r="13" spans="1:17" x14ac:dyDescent="0.25">
      <c r="A13" s="22" t="s">
        <v>46</v>
      </c>
      <c r="C13" s="7"/>
      <c r="G13" s="3"/>
      <c r="H13" s="9"/>
      <c r="I13" s="9"/>
      <c r="J13" s="110"/>
      <c r="K13" s="11"/>
      <c r="L13" s="11"/>
      <c r="M13" s="26"/>
      <c r="N13" s="28"/>
      <c r="O13" s="3"/>
      <c r="P13" s="9"/>
    </row>
    <row r="14" spans="1:17" x14ac:dyDescent="0.25">
      <c r="A14" s="22" t="s">
        <v>13</v>
      </c>
      <c r="C14" s="29"/>
      <c r="D14" s="21"/>
      <c r="E14" s="21"/>
      <c r="F14" s="21"/>
      <c r="G14" s="17"/>
      <c r="H14" s="9"/>
      <c r="I14" s="9"/>
      <c r="J14" s="24"/>
      <c r="K14" s="11"/>
      <c r="L14" s="11"/>
      <c r="N14" s="12"/>
      <c r="O14" s="3"/>
      <c r="P14" s="9"/>
    </row>
    <row r="15" spans="1:17" x14ac:dyDescent="0.25">
      <c r="A15" s="22"/>
      <c r="C15" s="29"/>
      <c r="D15" s="21"/>
      <c r="E15" s="21"/>
      <c r="F15" s="21"/>
      <c r="G15" s="17"/>
      <c r="H15" s="9"/>
      <c r="I15" s="9"/>
      <c r="J15" s="24"/>
      <c r="K15" s="11"/>
      <c r="L15" s="11"/>
      <c r="N15" s="12"/>
      <c r="O15" s="3"/>
      <c r="P15" s="9"/>
    </row>
    <row r="16" spans="1:17" x14ac:dyDescent="0.25">
      <c r="A16" s="15" t="s">
        <v>14</v>
      </c>
      <c r="C16" s="29"/>
      <c r="D16" s="21"/>
      <c r="E16" s="21"/>
      <c r="F16" s="21"/>
      <c r="G16" s="17"/>
      <c r="H16" s="9"/>
      <c r="I16" s="9"/>
      <c r="J16" s="24"/>
      <c r="K16" s="11"/>
      <c r="L16" s="11"/>
      <c r="N16" s="12"/>
      <c r="O16" s="3"/>
      <c r="P16" s="9"/>
    </row>
    <row r="17" spans="1:16" x14ac:dyDescent="0.25">
      <c r="A17" s="22"/>
      <c r="C17" s="29"/>
      <c r="D17" s="21"/>
      <c r="E17" s="21"/>
      <c r="F17" s="21"/>
      <c r="G17" s="17"/>
      <c r="H17" s="9"/>
      <c r="I17" s="9"/>
      <c r="J17" s="24"/>
      <c r="K17" s="11"/>
      <c r="L17" s="11"/>
      <c r="N17" s="12"/>
      <c r="O17" s="3"/>
      <c r="P17" s="9"/>
    </row>
    <row r="18" spans="1:16" x14ac:dyDescent="0.25">
      <c r="A18" s="22" t="s">
        <v>11</v>
      </c>
      <c r="C18" s="29"/>
      <c r="E18" s="30"/>
      <c r="G18" s="3"/>
      <c r="H18" s="9"/>
      <c r="I18" s="9"/>
      <c r="J18" s="53"/>
      <c r="K18" s="31"/>
      <c r="L18" s="31"/>
      <c r="N18" s="3"/>
      <c r="O18" s="3"/>
      <c r="P18" s="9"/>
    </row>
    <row r="19" spans="1:16" x14ac:dyDescent="0.25">
      <c r="A19" s="22"/>
      <c r="C19" s="29"/>
      <c r="F19" s="32"/>
      <c r="G19" s="3"/>
      <c r="H19" s="9"/>
      <c r="I19" s="9"/>
      <c r="J19" s="24"/>
      <c r="K19" s="31"/>
      <c r="L19" s="31"/>
      <c r="N19" s="3"/>
      <c r="O19" s="3"/>
      <c r="P19" s="9"/>
    </row>
    <row r="20" spans="1:16" x14ac:dyDescent="0.25">
      <c r="A20" s="15" t="s">
        <v>7</v>
      </c>
      <c r="C20" s="29"/>
      <c r="G20" s="17"/>
      <c r="H20" s="18"/>
      <c r="I20" s="33"/>
      <c r="J20" s="19"/>
      <c r="K20" s="34"/>
      <c r="L20" s="34"/>
      <c r="N20" s="17"/>
      <c r="O20" s="3"/>
      <c r="P20" s="18"/>
    </row>
    <row r="21" spans="1:16" s="5" customFormat="1" x14ac:dyDescent="0.25">
      <c r="A21" s="29"/>
      <c r="C21" s="29"/>
      <c r="G21" s="35"/>
      <c r="H21" s="11"/>
      <c r="I21" s="31"/>
      <c r="J21" s="31"/>
      <c r="K21" s="31"/>
      <c r="L21" s="31"/>
      <c r="N21" s="35"/>
      <c r="O21" s="35"/>
      <c r="P21" s="11"/>
    </row>
    <row r="22" spans="1:16" s="5" customFormat="1" x14ac:dyDescent="0.25">
      <c r="A22" s="36" t="s">
        <v>64</v>
      </c>
      <c r="C22" s="37"/>
      <c r="G22" s="35"/>
      <c r="H22" s="25"/>
      <c r="I22" s="38"/>
      <c r="L22" s="38"/>
      <c r="N22" s="35"/>
      <c r="O22" s="35"/>
      <c r="P22" s="25"/>
    </row>
    <row r="23" spans="1:16" s="5" customFormat="1" x14ac:dyDescent="0.25">
      <c r="A23" s="36"/>
      <c r="C23" s="37"/>
      <c r="G23" s="35"/>
      <c r="H23" s="25"/>
      <c r="I23" s="38"/>
      <c r="L23" s="38"/>
      <c r="N23" s="35"/>
      <c r="O23" s="35"/>
      <c r="P23" s="25"/>
    </row>
    <row r="24" spans="1:16" s="5" customFormat="1" x14ac:dyDescent="0.25">
      <c r="A24" s="39" t="s">
        <v>29</v>
      </c>
      <c r="C24" s="37"/>
      <c r="G24" s="35"/>
      <c r="H24" s="25"/>
      <c r="I24" s="38"/>
      <c r="J24" s="40">
        <v>3000</v>
      </c>
      <c r="L24" s="11"/>
      <c r="N24" s="35"/>
      <c r="O24" s="35"/>
      <c r="P24" s="25"/>
    </row>
    <row r="25" spans="1:16" s="5" customFormat="1" x14ac:dyDescent="0.25">
      <c r="A25" s="2" t="s">
        <v>30</v>
      </c>
      <c r="C25" s="7"/>
      <c r="D25" s="2"/>
      <c r="E25" s="2"/>
      <c r="F25" s="2"/>
      <c r="G25" s="3"/>
      <c r="H25" s="9"/>
      <c r="I25" s="9"/>
      <c r="J25" s="41">
        <v>15000</v>
      </c>
      <c r="K25" s="11"/>
      <c r="L25" s="11"/>
      <c r="N25" s="35"/>
      <c r="O25" s="35"/>
      <c r="P25" s="25"/>
    </row>
    <row r="26" spans="1:16" s="5" customFormat="1" x14ac:dyDescent="0.25">
      <c r="A26" s="2" t="s">
        <v>63</v>
      </c>
      <c r="C26" s="7"/>
      <c r="D26" s="2"/>
      <c r="E26" s="2"/>
      <c r="F26" s="2"/>
      <c r="G26" s="3"/>
      <c r="H26" s="9"/>
      <c r="I26" s="9"/>
      <c r="J26" s="41">
        <v>4000</v>
      </c>
      <c r="K26" s="11"/>
      <c r="L26" s="11"/>
      <c r="N26" s="35"/>
      <c r="O26" s="35"/>
      <c r="P26" s="25"/>
    </row>
    <row r="27" spans="1:16" s="5" customFormat="1" x14ac:dyDescent="0.25">
      <c r="A27" s="2" t="s">
        <v>31</v>
      </c>
      <c r="C27" s="7"/>
      <c r="D27" s="2"/>
      <c r="E27" s="2"/>
      <c r="F27" s="2"/>
      <c r="G27" s="3"/>
      <c r="H27" s="9"/>
      <c r="I27" s="9"/>
      <c r="J27" s="40">
        <v>25000</v>
      </c>
      <c r="K27" s="11"/>
      <c r="L27" s="11"/>
      <c r="N27" s="35"/>
      <c r="O27" s="35"/>
      <c r="P27" s="25"/>
    </row>
    <row r="28" spans="1:16" s="5" customFormat="1" x14ac:dyDescent="0.25">
      <c r="A28" s="2" t="s">
        <v>12</v>
      </c>
      <c r="C28" s="7"/>
      <c r="D28" s="2"/>
      <c r="E28" s="2"/>
      <c r="F28" s="2"/>
      <c r="G28" s="3"/>
      <c r="H28" s="9"/>
      <c r="I28" s="9"/>
      <c r="J28" s="40">
        <v>15000</v>
      </c>
      <c r="K28" s="11"/>
      <c r="L28" s="11"/>
      <c r="N28" s="35"/>
      <c r="O28" s="35"/>
      <c r="P28" s="25"/>
    </row>
    <row r="29" spans="1:16" s="5" customFormat="1" x14ac:dyDescent="0.25">
      <c r="A29" s="39" t="s">
        <v>27</v>
      </c>
      <c r="C29" s="37"/>
      <c r="E29" s="42">
        <v>0.05</v>
      </c>
      <c r="F29" s="43"/>
      <c r="G29" s="35"/>
      <c r="H29" s="25"/>
      <c r="I29" s="38"/>
      <c r="J29" s="41">
        <f>E29*J9</f>
        <v>0</v>
      </c>
      <c r="K29" s="35"/>
      <c r="L29" s="11"/>
      <c r="N29" s="35"/>
      <c r="O29" s="35"/>
      <c r="P29" s="25"/>
    </row>
    <row r="30" spans="1:16" s="5" customFormat="1" x14ac:dyDescent="0.25">
      <c r="A30" s="39" t="s">
        <v>15</v>
      </c>
      <c r="C30" s="37"/>
      <c r="F30" s="44"/>
      <c r="G30" s="35"/>
      <c r="H30" s="25"/>
      <c r="I30" s="38"/>
      <c r="J30" s="54"/>
      <c r="K30" s="55"/>
      <c r="L30" s="11"/>
      <c r="N30" s="35"/>
      <c r="O30" s="35"/>
      <c r="P30" s="25"/>
    </row>
    <row r="31" spans="1:16" s="5" customFormat="1" x14ac:dyDescent="0.25">
      <c r="A31" s="39"/>
      <c r="C31" s="37"/>
      <c r="F31" s="44"/>
      <c r="G31" s="35"/>
      <c r="H31" s="25"/>
      <c r="I31" s="38"/>
      <c r="J31" s="45"/>
      <c r="L31" s="11"/>
      <c r="N31" s="35"/>
      <c r="O31" s="35"/>
      <c r="P31" s="25"/>
    </row>
    <row r="32" spans="1:16" s="5" customFormat="1" x14ac:dyDescent="0.25">
      <c r="A32" s="6" t="s">
        <v>8</v>
      </c>
      <c r="C32" s="7"/>
      <c r="G32" s="46"/>
      <c r="H32" s="20"/>
      <c r="I32" s="34"/>
      <c r="J32" s="47"/>
      <c r="K32" s="47"/>
      <c r="L32" s="11"/>
      <c r="N32" s="46"/>
      <c r="O32" s="35"/>
      <c r="P32" s="20"/>
    </row>
    <row r="33" spans="1:16" s="5" customFormat="1" x14ac:dyDescent="0.25">
      <c r="A33" s="15"/>
      <c r="C33" s="29"/>
      <c r="G33" s="35"/>
      <c r="H33" s="11"/>
      <c r="I33" s="31"/>
      <c r="J33" s="31"/>
      <c r="K33" s="31"/>
      <c r="L33" s="11"/>
      <c r="N33" s="35"/>
      <c r="O33" s="35"/>
      <c r="P33" s="11"/>
    </row>
    <row r="34" spans="1:16" s="5" customFormat="1" x14ac:dyDescent="0.25">
      <c r="A34" s="15" t="s">
        <v>9</v>
      </c>
      <c r="C34" s="29"/>
      <c r="G34" s="46"/>
      <c r="H34" s="20"/>
      <c r="I34" s="34"/>
      <c r="J34" s="47"/>
      <c r="K34" s="34"/>
      <c r="L34" s="11"/>
      <c r="N34" s="46"/>
      <c r="O34" s="35"/>
      <c r="P34" s="20"/>
    </row>
    <row r="35" spans="1:16" ht="15" customHeight="1" x14ac:dyDescent="0.25">
      <c r="A35" s="3"/>
      <c r="F35" s="3"/>
      <c r="G35" s="3"/>
      <c r="H35" s="3"/>
      <c r="K35" s="5"/>
      <c r="N35" s="3"/>
      <c r="O35" s="3"/>
      <c r="P35" s="3"/>
    </row>
    <row r="36" spans="1:16" x14ac:dyDescent="0.25">
      <c r="A36" s="21"/>
    </row>
    <row r="37" spans="1:16" x14ac:dyDescent="0.25">
      <c r="A37" s="2" t="s">
        <v>61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6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6" x14ac:dyDescent="0.25">
      <c r="A39" s="49"/>
      <c r="B39" s="5"/>
      <c r="C39" s="5"/>
      <c r="D39" s="5"/>
      <c r="E39" s="5"/>
      <c r="F39" s="5"/>
    </row>
  </sheetData>
  <mergeCells count="1">
    <mergeCell ref="L1:M1"/>
  </mergeCells>
  <phoneticPr fontId="0" type="noConversion"/>
  <pageMargins left="0.73" right="0.39" top="0.38" bottom="0.36" header="0.35" footer="0.32"/>
  <pageSetup scale="85" orientation="portrait" horizontalDpi="4294967292" r:id="rId1"/>
  <headerFooter alignWithMargins="0">
    <oddFooter>&amp;C&amp;"Arial,Bold"&amp;U&amp;G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 Roll</vt:lpstr>
      <vt:lpstr>Loan Summary</vt:lpstr>
      <vt:lpstr>Proforma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Bruner</dc:creator>
  <cp:lastModifiedBy>Omar Haibe</cp:lastModifiedBy>
  <cp:lastPrinted>2006-04-20T14:48:59Z</cp:lastPrinted>
  <dcterms:created xsi:type="dcterms:W3CDTF">1998-10-08T18:28:16Z</dcterms:created>
  <dcterms:modified xsi:type="dcterms:W3CDTF">2016-08-04T02:33:42Z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1713771371</vt:i4>
  </property>
  <property fmtid="{D5CDD505-2E9C-101B-9397-08002B2CF9AE}" pid="3" name="_EmailSubject">
    <vt:lpwstr/>
  </property>
  <property fmtid="{D5CDD505-2E9C-101B-9397-08002B2CF9AE}" pid="4" name="_AuthorEmail">
    <vt:lpwstr>LSowa@Northmarq.com</vt:lpwstr>
  </property>
  <property fmtid="{D5CDD505-2E9C-101B-9397-08002B2CF9AE}" pid="5" name="_AuthorEmailDisplayName">
    <vt:lpwstr>Lori Sowa</vt:lpwstr>
  </property>
  <property fmtid="{D5CDD505-2E9C-101B-9397-08002B2CF9AE}" pid="6" name="_ReviewingToolsShownOnce">
    <vt:lpwstr/>
  </property>
</Properties>
</file>